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13_ncr:1_{82AA2DD7-4BB3-41A5-B706-0319FB77632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" i="1" l="1"/>
  <c r="J23" i="1"/>
  <c r="I23" i="1"/>
  <c r="K21" i="1"/>
  <c r="J21" i="1"/>
  <c r="I21" i="1"/>
  <c r="H21" i="1"/>
  <c r="G21" i="1"/>
  <c r="F21" i="1"/>
  <c r="G12" i="1"/>
  <c r="F12" i="1"/>
  <c r="H12" i="1"/>
  <c r="I12" i="1"/>
  <c r="J12" i="1"/>
  <c r="K12" i="1"/>
  <c r="K19" i="1"/>
  <c r="J19" i="1"/>
  <c r="I19" i="1"/>
  <c r="H19" i="1"/>
  <c r="G19" i="1"/>
  <c r="F19" i="1"/>
  <c r="H23" i="1"/>
  <c r="G23" i="1"/>
  <c r="K10" i="1" l="1"/>
  <c r="J10" i="1"/>
  <c r="J43" i="1" s="1"/>
  <c r="I10" i="1"/>
  <c r="F23" i="1"/>
  <c r="H10" i="1"/>
  <c r="H43" i="1" s="1"/>
  <c r="G10" i="1"/>
  <c r="G43" i="1" s="1"/>
  <c r="F10" i="1"/>
  <c r="F43" i="1" l="1"/>
  <c r="I43" i="1"/>
  <c r="K43" i="1"/>
</calcChain>
</file>

<file path=xl/sharedStrings.xml><?xml version="1.0" encoding="utf-8"?>
<sst xmlns="http://schemas.openxmlformats.org/spreadsheetml/2006/main" count="103" uniqueCount="73">
  <si>
    <t>Классификация доходов бюджета</t>
  </si>
  <si>
    <t>код</t>
  </si>
  <si>
    <t>наименование</t>
  </si>
  <si>
    <t>Главный администратор доходов бюджета</t>
  </si>
  <si>
    <t xml:space="preserve"> Налог на доходы физических лиц </t>
  </si>
  <si>
    <t>Управление Федеральной налоговой службы по Свердловской области</t>
  </si>
  <si>
    <t>Налог, взимаемый в связи с применением упрощенной системы налогообложения</t>
  </si>
  <si>
    <t>182 1 01 02000 01 0000 110</t>
  </si>
  <si>
    <t>182 1 05 01000 00 0000 110</t>
  </si>
  <si>
    <t xml:space="preserve">Единый сельскохозяйственный налог </t>
  </si>
  <si>
    <t>182 1 05 03010 01 0000 110</t>
  </si>
  <si>
    <t>Управление Федерального казначейства по Свердловской  области</t>
  </si>
  <si>
    <t>100</t>
  </si>
  <si>
    <t xml:space="preserve">Акцизы по подакцизным товарам (продукции), производимым на территории Российской Федерации
</t>
  </si>
  <si>
    <t xml:space="preserve">100 1 03 02000 01 0000 110
</t>
  </si>
  <si>
    <t>Администрация муниципального образования Байкаловский муниципальный район</t>
  </si>
  <si>
    <t>Итого</t>
  </si>
  <si>
    <t>номер строки</t>
  </si>
  <si>
    <t>тысяч рублей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</si>
  <si>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</si>
  <si>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</si>
  <si>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Земельный налог с организаций, обладающих земельным участком, расположенным в границах сельских поселений</t>
  </si>
  <si>
    <t>182 1 06 06033 10 0000 110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</si>
  <si>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</si>
  <si>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</si>
  <si>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</si>
  <si>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920 1 08 04020 01 0000 110</t>
  </si>
  <si>
    <t>Доходы от сдачи в аренду имущества, составляющего казну сельских поселений (за исключением земельных участков)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</si>
  <si>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</si>
  <si>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</si>
  <si>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Денежные взыскания (штрафы), установленные     законами субъектов Российской  Федерации  за   несоблюдение муниципальных правовых актов, зачисляемые в бюджеты поселений</t>
  </si>
  <si>
    <t>Администрация муниципального образования Краснополянское сельское поселение</t>
  </si>
  <si>
    <t>Прочие доходы от компенсации затрат бюджетов сельских поселений</t>
  </si>
  <si>
    <t>Дотации бюджетам сельских поселений на выравнивание бюджетной обеспеченности</t>
  </si>
  <si>
    <t>920 1 11 05075 10 0000 120</t>
  </si>
  <si>
    <t>920 1 13 02995 10 0000 130</t>
  </si>
  <si>
    <t>920 1 14 02053 10 0000 410</t>
  </si>
  <si>
    <t>920 1 14 06025 10 0000 430</t>
  </si>
  <si>
    <t>920 1 16 51040 02 0000 140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</si>
  <si>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</si>
  <si>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</si>
  <si>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Межбюджетные трансферты, передаваемые бюджетам сельских поселений из бюджетовмуниципальных районов на осуществление части полномочий по решению вопросов  местного значения в соответствии с заключенными соглашениями </t>
  </si>
  <si>
    <t>Прочие межбюджетные трансферты, передаваемые бюджетам сельских поселений</t>
  </si>
  <si>
    <t xml:space="preserve">Доходы бюджетов сельских поселений от возврата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</si>
  <si>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сельских поселений
</t>
  </si>
  <si>
    <t>920 1 16 90050 10 0000 140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</si>
  <si>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</si>
  <si>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920 1 17 01050 10 0000 180</t>
  </si>
  <si>
    <t>Невыясненные поступления, зачисляемые в бюджеты сельских поселений</t>
  </si>
  <si>
    <t>Контрольно-счетный орган муниципального образования Байкаловский муниципальный район</t>
  </si>
  <si>
    <t>913 1 16 90050 10 0000 140</t>
  </si>
  <si>
    <t>Реестр источников доходов бюджета муниципального образования Краснополянское сельское поселение на 2020 год и плановый период 2021 и 2022 годов.</t>
  </si>
  <si>
    <t>Прогноз доходов бюджета             на 2019 год                       (текущий финансовый год)</t>
  </si>
  <si>
    <t xml:space="preserve">Кассовые поступления на                               01 октября  2019 года  </t>
  </si>
  <si>
    <t>Оценка ожидаемого исполнения бюджета по доходам                    за 2019 год (текущий финансовый год)</t>
  </si>
  <si>
    <t>Прогноз доходов бюджета      на 2020 год (очередной финансовый год)</t>
  </si>
  <si>
    <t>Прогноз доходов бюджета               на 2021 год (первый год планового периода)</t>
  </si>
  <si>
    <t>Прогноз доходов бюджета на 2022 год (второй год планового периода)</t>
  </si>
  <si>
    <t>920 1 11 09045 10 0000 120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</si>
  <si>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</si>
  <si>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920 2 02 15001 10 0000 150</t>
  </si>
  <si>
    <t>920 2 02 35118 10 0000 150</t>
  </si>
  <si>
    <t>920 2 02 35120 10 0000 150</t>
  </si>
  <si>
    <t>920 2 02 40014 10 0000 150</t>
  </si>
  <si>
    <t xml:space="preserve">920 2 02 49999 10 0000 150
</t>
  </si>
  <si>
    <t>920 2 18 60010 10 0000 150</t>
  </si>
  <si>
    <t xml:space="preserve">920 2 19 60010 10 0000 150
</t>
  </si>
  <si>
    <t xml:space="preserve">920 2 18 05010 10 0000 150  </t>
  </si>
  <si>
    <t>Доходы бюджетов сельских поселений от возврата бюджетными учреждениями остатков субсидий прошлых лет</t>
  </si>
  <si>
    <t>920 2 19 35120 10 0000 150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</si>
  <si>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сельских поселений</t>
  </si>
  <si>
    <t>920 1 16 02020 02 0000 140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</si>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</sst>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49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/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48"/>
  <sheetViews>
    <sheetView tabSelected="1" workbookViewId="0">
      <selection activeCell="A43" sqref="A43:E43"/>
    </sheetView>
  </sheetViews>
  <sheetFormatPr defaultRowHeight="15" x14ac:dyDescent="0.25"/>
  <cols>
    <col min="1" max="1" width="8.28515625" customWidth="1"/>
    <col min="2" max="2" width="27.140625" customWidth="1"/>
    <col min="3" max="3" width="34.85546875" customWidth="1"/>
    <col min="4" max="4" width="7.42578125" customWidth="1"/>
    <col min="5" max="5" width="27.42578125" customWidth="1"/>
    <col min="6" max="6" width="16.85546875" customWidth="1"/>
    <col min="7" max="7" width="13.7109375" customWidth="1"/>
    <col min="8" max="8" width="15" customWidth="1"/>
    <col min="9" max="9" width="13.28515625" customWidth="1"/>
    <col min="10" max="10" width="14.28515625" customWidth="1"/>
    <col min="11" max="11" width="15" customWidth="1"/>
  </cols>
  <sheetData>
    <row r="3" spans="1:18" ht="33" customHeight="1" x14ac:dyDescent="0.3">
      <c r="C3" s="40" t="s">
        <v>51</v>
      </c>
      <c r="D3" s="40"/>
      <c r="E3" s="40"/>
      <c r="F3" s="40"/>
      <c r="G3" s="40"/>
      <c r="H3" s="40"/>
      <c r="I3" s="6"/>
      <c r="J3" s="7"/>
      <c r="K3" s="8"/>
      <c r="L3" s="8"/>
      <c r="M3" s="8"/>
      <c r="N3" s="8"/>
      <c r="O3" s="8"/>
      <c r="P3" s="8"/>
    </row>
    <row r="4" spans="1:18" ht="15" customHeight="1" x14ac:dyDescent="0.25">
      <c r="B4" s="3"/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</row>
    <row r="5" spans="1:18" ht="23.2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7" spans="1:18" ht="15.75" x14ac:dyDescent="0.25">
      <c r="K7" s="9" t="s">
        <v>18</v>
      </c>
    </row>
    <row r="8" spans="1:18" ht="117" customHeight="1" x14ac:dyDescent="0.25">
      <c r="A8" s="36" t="s">
        <v>17</v>
      </c>
      <c r="B8" s="41" t="s">
        <v>0</v>
      </c>
      <c r="C8" s="41"/>
      <c r="D8" s="36" t="s">
        <v>3</v>
      </c>
      <c r="E8" s="36"/>
      <c r="F8" s="36" t="s">
        <v>52</v>
      </c>
      <c r="G8" s="36" t="s">
        <v>53</v>
      </c>
      <c r="H8" s="36" t="s">
        <v>54</v>
      </c>
      <c r="I8" s="36" t="s">
        <v>55</v>
      </c>
      <c r="J8" s="36" t="s">
        <v>56</v>
      </c>
      <c r="K8" s="36" t="s">
        <v>57</v>
      </c>
      <c r="L8" s="1"/>
      <c r="M8" s="2"/>
      <c r="N8" s="2"/>
      <c r="O8" s="2"/>
      <c r="P8" s="2"/>
      <c r="Q8" s="2"/>
      <c r="R8" s="2"/>
    </row>
    <row r="9" spans="1:18" ht="21.75" customHeight="1" x14ac:dyDescent="0.25">
      <c r="A9" s="36"/>
      <c r="B9" s="11" t="s">
        <v>1</v>
      </c>
      <c r="C9" s="11" t="s">
        <v>2</v>
      </c>
      <c r="D9" s="11" t="s">
        <v>1</v>
      </c>
      <c r="E9" s="11" t="s">
        <v>2</v>
      </c>
      <c r="F9" s="36"/>
      <c r="G9" s="36"/>
      <c r="H9" s="36"/>
      <c r="I9" s="36"/>
      <c r="J9" s="36"/>
      <c r="K9" s="36"/>
      <c r="L9" s="2"/>
      <c r="M9" s="2"/>
      <c r="N9" s="2"/>
      <c r="O9" s="2"/>
      <c r="P9" s="2"/>
      <c r="Q9" s="2"/>
      <c r="R9" s="2"/>
    </row>
    <row r="10" spans="1:18" ht="75" customHeight="1" x14ac:dyDescent="0.25">
      <c r="A10" s="25">
        <v>1</v>
      </c>
      <c r="B10" s="25"/>
      <c r="C10" s="20"/>
      <c r="D10" s="21" t="s">
        <v>12</v>
      </c>
      <c r="E10" s="23" t="s">
        <v>11</v>
      </c>
      <c r="F10" s="14">
        <f t="shared" ref="F10:K10" si="0">SUM(F11)</f>
        <v>11308</v>
      </c>
      <c r="G10" s="14">
        <f t="shared" si="0"/>
        <v>8973.9</v>
      </c>
      <c r="H10" s="14">
        <f t="shared" si="0"/>
        <v>12000</v>
      </c>
      <c r="I10" s="14">
        <f t="shared" si="0"/>
        <v>12274</v>
      </c>
      <c r="J10" s="14">
        <f t="shared" si="0"/>
        <v>12765</v>
      </c>
      <c r="K10" s="14">
        <f t="shared" si="0"/>
        <v>13275.6</v>
      </c>
      <c r="L10" s="2"/>
      <c r="M10" s="2"/>
      <c r="N10" s="2"/>
      <c r="O10" s="2"/>
      <c r="P10" s="2"/>
      <c r="Q10" s="2"/>
      <c r="R10" s="2"/>
    </row>
    <row r="11" spans="1:18" ht="75" customHeight="1" x14ac:dyDescent="0.25">
      <c r="A11" s="25">
        <v>2</v>
      </c>
      <c r="B11" s="20" t="s">
        <v>14</v>
      </c>
      <c r="C11" s="20" t="s">
        <v>13</v>
      </c>
      <c r="D11" s="22" t="s">
        <v>12</v>
      </c>
      <c r="E11" s="20" t="s">
        <v>11</v>
      </c>
      <c r="F11" s="17">
        <v>11308</v>
      </c>
      <c r="G11" s="17">
        <v>8973.9</v>
      </c>
      <c r="H11" s="17">
        <v>12000</v>
      </c>
      <c r="I11" s="17">
        <v>12274</v>
      </c>
      <c r="J11" s="17">
        <v>12765</v>
      </c>
      <c r="K11" s="17">
        <v>13275.6</v>
      </c>
      <c r="L11" s="2"/>
      <c r="M11" s="2"/>
      <c r="N11" s="2"/>
      <c r="O11" s="2"/>
      <c r="P11" s="2"/>
      <c r="Q11" s="2"/>
      <c r="R11" s="2"/>
    </row>
    <row r="12" spans="1:18" ht="50.25" customHeight="1" x14ac:dyDescent="0.25">
      <c r="A12" s="25">
        <v>3</v>
      </c>
      <c r="B12" s="20"/>
      <c r="C12" s="20"/>
      <c r="D12" s="24">
        <v>182</v>
      </c>
      <c r="E12" s="23" t="s">
        <v>5</v>
      </c>
      <c r="F12" s="14">
        <f t="shared" ref="F12:K12" si="1">SUM(F13:F18)</f>
        <v>4942</v>
      </c>
      <c r="G12" s="14">
        <f>SUM(G13:G18)</f>
        <v>3530.1</v>
      </c>
      <c r="H12" s="14">
        <f>SUM(H13:H18)</f>
        <v>5120</v>
      </c>
      <c r="I12" s="14">
        <f t="shared" si="1"/>
        <v>5005</v>
      </c>
      <c r="J12" s="14">
        <f t="shared" si="1"/>
        <v>5087.2</v>
      </c>
      <c r="K12" s="14">
        <f t="shared" si="1"/>
        <v>5208.8999999999996</v>
      </c>
      <c r="L12" s="2"/>
      <c r="M12" s="2"/>
      <c r="N12" s="2"/>
      <c r="O12" s="2"/>
      <c r="P12" s="2"/>
      <c r="Q12" s="2"/>
      <c r="R12" s="2"/>
    </row>
    <row r="13" spans="1:18" ht="56.25" customHeight="1" x14ac:dyDescent="0.25">
      <c r="A13" s="25">
        <v>4</v>
      </c>
      <c r="B13" s="25" t="s">
        <v>7</v>
      </c>
      <c r="C13" s="20" t="s">
        <v>4</v>
      </c>
      <c r="D13" s="25">
        <v>182</v>
      </c>
      <c r="E13" s="20" t="s">
        <v>5</v>
      </c>
      <c r="F13" s="15">
        <v>720</v>
      </c>
      <c r="G13" s="15">
        <v>556</v>
      </c>
      <c r="H13" s="15">
        <v>795</v>
      </c>
      <c r="I13" s="15">
        <v>795</v>
      </c>
      <c r="J13" s="15">
        <v>835</v>
      </c>
      <c r="K13" s="15">
        <v>890.5</v>
      </c>
      <c r="L13" s="2"/>
      <c r="M13" s="2"/>
      <c r="N13" s="2"/>
      <c r="O13" s="2"/>
      <c r="P13" s="2"/>
      <c r="Q13" s="2"/>
      <c r="R13" s="2"/>
    </row>
    <row r="14" spans="1:18" ht="45" x14ac:dyDescent="0.25">
      <c r="A14" s="25">
        <v>5</v>
      </c>
      <c r="B14" s="25" t="s">
        <v>8</v>
      </c>
      <c r="C14" s="20" t="s">
        <v>6</v>
      </c>
      <c r="D14" s="25">
        <v>182</v>
      </c>
      <c r="E14" s="20" t="s">
        <v>5</v>
      </c>
      <c r="F14" s="15">
        <v>230</v>
      </c>
      <c r="G14" s="15">
        <v>177.3</v>
      </c>
      <c r="H14" s="15">
        <v>195</v>
      </c>
      <c r="I14" s="15">
        <v>210</v>
      </c>
      <c r="J14" s="15">
        <v>251.2</v>
      </c>
      <c r="K14" s="15">
        <v>316.60000000000002</v>
      </c>
      <c r="L14" s="2"/>
      <c r="M14" s="2"/>
      <c r="N14" s="2"/>
      <c r="O14" s="2"/>
      <c r="P14" s="2"/>
      <c r="Q14" s="2"/>
      <c r="R14" s="2"/>
    </row>
    <row r="15" spans="1:18" ht="45" x14ac:dyDescent="0.25">
      <c r="A15" s="25">
        <v>6</v>
      </c>
      <c r="B15" s="25" t="s">
        <v>10</v>
      </c>
      <c r="C15" s="25" t="s">
        <v>9</v>
      </c>
      <c r="D15" s="25">
        <v>182</v>
      </c>
      <c r="E15" s="20" t="s">
        <v>5</v>
      </c>
      <c r="F15" s="15">
        <v>2</v>
      </c>
      <c r="G15" s="15">
        <v>139.30000000000001</v>
      </c>
      <c r="H15" s="15">
        <v>140</v>
      </c>
      <c r="I15" s="15">
        <v>100</v>
      </c>
      <c r="J15" s="15">
        <v>101</v>
      </c>
      <c r="K15" s="15">
        <v>101.8</v>
      </c>
      <c r="L15" s="2"/>
      <c r="M15" s="2"/>
      <c r="N15" s="2"/>
      <c r="O15" s="2"/>
      <c r="P15" s="2"/>
      <c r="Q15" s="2"/>
      <c r="R15" s="2"/>
    </row>
    <row r="16" spans="1:18" ht="75" x14ac:dyDescent="0.25">
      <c r="A16" s="25">
        <v>7</v>
      </c>
      <c r="B16" s="20" t="s">
        <v>20</v>
      </c>
      <c r="C16" s="20" t="s">
        <v>19</v>
      </c>
      <c r="D16" s="25">
        <v>182</v>
      </c>
      <c r="E16" s="20" t="s">
        <v>5</v>
      </c>
      <c r="F16" s="15">
        <v>820</v>
      </c>
      <c r="G16" s="15">
        <v>270.60000000000002</v>
      </c>
      <c r="H16" s="15">
        <v>820</v>
      </c>
      <c r="I16" s="15">
        <v>800</v>
      </c>
      <c r="J16" s="15">
        <v>800</v>
      </c>
      <c r="K16" s="15">
        <v>800</v>
      </c>
      <c r="L16" s="2"/>
      <c r="M16" s="2"/>
      <c r="N16" s="2"/>
      <c r="O16" s="2"/>
      <c r="P16" s="2"/>
      <c r="Q16" s="2"/>
      <c r="R16" s="2"/>
    </row>
    <row r="17" spans="1:18" ht="60" x14ac:dyDescent="0.25">
      <c r="A17" s="25">
        <v>8</v>
      </c>
      <c r="B17" s="20" t="s">
        <v>22</v>
      </c>
      <c r="C17" s="20" t="s">
        <v>21</v>
      </c>
      <c r="D17" s="25">
        <v>182</v>
      </c>
      <c r="E17" s="20" t="s">
        <v>5</v>
      </c>
      <c r="F17" s="15">
        <v>2200</v>
      </c>
      <c r="G17" s="15">
        <v>2114.8000000000002</v>
      </c>
      <c r="H17" s="15">
        <v>2200</v>
      </c>
      <c r="I17" s="15">
        <v>2300</v>
      </c>
      <c r="J17" s="15">
        <v>2300</v>
      </c>
      <c r="K17" s="15">
        <v>2300</v>
      </c>
      <c r="L17" s="2"/>
      <c r="M17" s="2"/>
      <c r="N17" s="2"/>
      <c r="O17" s="2"/>
      <c r="P17" s="2"/>
      <c r="Q17" s="2"/>
      <c r="R17" s="2"/>
    </row>
    <row r="18" spans="1:18" ht="60" x14ac:dyDescent="0.25">
      <c r="A18" s="25">
        <v>9</v>
      </c>
      <c r="B18" s="20" t="s">
        <v>24</v>
      </c>
      <c r="C18" s="20" t="s">
        <v>23</v>
      </c>
      <c r="D18" s="25">
        <v>182</v>
      </c>
      <c r="E18" s="20" t="s">
        <v>5</v>
      </c>
      <c r="F18" s="15">
        <v>970</v>
      </c>
      <c r="G18" s="15">
        <v>272.10000000000002</v>
      </c>
      <c r="H18" s="15">
        <v>970</v>
      </c>
      <c r="I18" s="15">
        <v>800</v>
      </c>
      <c r="J18" s="15">
        <v>800</v>
      </c>
      <c r="K18" s="15">
        <v>800</v>
      </c>
      <c r="L18" s="2"/>
      <c r="M18" s="2"/>
      <c r="N18" s="2"/>
      <c r="O18" s="2"/>
      <c r="P18" s="2"/>
      <c r="Q18" s="2"/>
      <c r="R18" s="2"/>
    </row>
    <row r="19" spans="1:18" ht="71.25" x14ac:dyDescent="0.25">
      <c r="A19" s="25">
        <v>10</v>
      </c>
      <c r="B19" s="20"/>
      <c r="C19" s="20"/>
      <c r="D19" s="24">
        <v>901</v>
      </c>
      <c r="E19" s="23" t="s">
        <v>15</v>
      </c>
      <c r="F19" s="15">
        <f t="shared" ref="F19:K19" si="2">SUM(F20)</f>
        <v>7229.1</v>
      </c>
      <c r="G19" s="15">
        <f t="shared" si="2"/>
        <v>5308.7</v>
      </c>
      <c r="H19" s="15">
        <f t="shared" si="2"/>
        <v>7229.1</v>
      </c>
      <c r="I19" s="15">
        <f t="shared" si="2"/>
        <v>6715.4</v>
      </c>
      <c r="J19" s="15">
        <f t="shared" si="2"/>
        <v>5802.1</v>
      </c>
      <c r="K19" s="15">
        <f t="shared" si="2"/>
        <v>5580.5</v>
      </c>
      <c r="L19" s="2"/>
      <c r="M19" s="2"/>
      <c r="N19" s="2"/>
      <c r="O19" s="2"/>
      <c r="P19" s="2"/>
      <c r="Q19" s="2"/>
      <c r="R19" s="2"/>
    </row>
    <row r="20" spans="1:18" ht="45" x14ac:dyDescent="0.25">
      <c r="A20" s="25">
        <v>11</v>
      </c>
      <c r="B20" s="10" t="s">
        <v>60</v>
      </c>
      <c r="C20" s="12" t="s">
        <v>33</v>
      </c>
      <c r="D20" s="25"/>
      <c r="E20" s="20"/>
      <c r="F20" s="15">
        <v>7229.1</v>
      </c>
      <c r="G20" s="15">
        <v>5308.7</v>
      </c>
      <c r="H20" s="15">
        <v>7229.1</v>
      </c>
      <c r="I20" s="15">
        <v>6715.4</v>
      </c>
      <c r="J20" s="15">
        <v>5802.1</v>
      </c>
      <c r="K20" s="15">
        <v>5580.5</v>
      </c>
      <c r="L20" s="2"/>
      <c r="M20" s="2"/>
      <c r="N20" s="2"/>
      <c r="O20" s="2"/>
      <c r="P20" s="2"/>
      <c r="Q20" s="2"/>
      <c r="R20" s="2"/>
    </row>
    <row r="21" spans="1:18" ht="78.75" x14ac:dyDescent="0.25">
      <c r="A21" s="26">
        <v>12</v>
      </c>
      <c r="B21" s="10"/>
      <c r="C21" s="12"/>
      <c r="D21" s="27">
        <v>913</v>
      </c>
      <c r="E21" s="30" t="s">
        <v>49</v>
      </c>
      <c r="F21" s="16">
        <f t="shared" ref="F21:K21" si="3">SUM(F22)</f>
        <v>0</v>
      </c>
      <c r="G21" s="16">
        <f t="shared" si="3"/>
        <v>0</v>
      </c>
      <c r="H21" s="16">
        <f t="shared" si="3"/>
        <v>0</v>
      </c>
      <c r="I21" s="16">
        <f t="shared" si="3"/>
        <v>0</v>
      </c>
      <c r="J21" s="16">
        <f t="shared" si="3"/>
        <v>0</v>
      </c>
      <c r="K21" s="16">
        <f t="shared" si="3"/>
        <v>0</v>
      </c>
      <c r="L21" s="2"/>
      <c r="M21" s="2"/>
      <c r="N21" s="2"/>
      <c r="O21" s="2"/>
      <c r="P21" s="2"/>
      <c r="Q21" s="2"/>
      <c r="R21" s="2"/>
    </row>
    <row r="22" spans="1:18" ht="78.75" x14ac:dyDescent="0.25">
      <c r="A22" s="26">
        <v>13</v>
      </c>
      <c r="B22" s="10" t="s">
        <v>50</v>
      </c>
      <c r="C22" s="12" t="s">
        <v>46</v>
      </c>
      <c r="D22" s="26">
        <v>913</v>
      </c>
      <c r="E22" s="31" t="s">
        <v>49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"/>
      <c r="M22" s="2"/>
      <c r="N22" s="2"/>
      <c r="O22" s="2"/>
      <c r="P22" s="2"/>
      <c r="Q22" s="2"/>
      <c r="R22" s="2"/>
    </row>
    <row r="23" spans="1:18" ht="71.25" x14ac:dyDescent="0.25">
      <c r="A23" s="25">
        <v>14</v>
      </c>
      <c r="B23" s="25"/>
      <c r="C23" s="20"/>
      <c r="D23" s="24">
        <v>920</v>
      </c>
      <c r="E23" s="23" t="s">
        <v>31</v>
      </c>
      <c r="F23" s="16">
        <f t="shared" ref="F23:G23" si="4">SUM(F24:F42)</f>
        <v>45013.4</v>
      </c>
      <c r="G23" s="16">
        <f t="shared" si="4"/>
        <v>31144.5</v>
      </c>
      <c r="H23" s="16">
        <f>SUM(H24:H42)</f>
        <v>44865.5</v>
      </c>
      <c r="I23" s="16">
        <f>SUM(I24:I42)</f>
        <v>50447.4</v>
      </c>
      <c r="J23" s="16">
        <f>SUM(J24:J42)</f>
        <v>42193.299999999996</v>
      </c>
      <c r="K23" s="16">
        <f>SUM(K24:K42)</f>
        <v>42291.5</v>
      </c>
      <c r="L23" s="2"/>
      <c r="M23" s="2"/>
      <c r="N23" s="2"/>
      <c r="O23" s="2"/>
      <c r="P23" s="2"/>
      <c r="Q23" s="2"/>
      <c r="R23" s="2"/>
    </row>
    <row r="24" spans="1:18" ht="120" x14ac:dyDescent="0.25">
      <c r="A24" s="25">
        <v>15</v>
      </c>
      <c r="B24" s="20" t="s">
        <v>26</v>
      </c>
      <c r="C24" s="20" t="s">
        <v>25</v>
      </c>
      <c r="D24" s="25">
        <v>920</v>
      </c>
      <c r="E24" s="20" t="s">
        <v>31</v>
      </c>
      <c r="F24" s="15">
        <v>75</v>
      </c>
      <c r="G24" s="15">
        <v>69.400000000000006</v>
      </c>
      <c r="H24" s="15">
        <v>75</v>
      </c>
      <c r="I24" s="15">
        <v>63</v>
      </c>
      <c r="J24" s="15">
        <v>65.5</v>
      </c>
      <c r="K24" s="15">
        <v>68.099999999999994</v>
      </c>
      <c r="L24" s="2"/>
      <c r="M24" s="2"/>
      <c r="N24" s="2"/>
      <c r="O24" s="2"/>
      <c r="P24" s="2"/>
      <c r="Q24" s="2"/>
      <c r="R24" s="2"/>
    </row>
    <row r="25" spans="1:18" ht="60" x14ac:dyDescent="0.25">
      <c r="A25" s="25">
        <v>16</v>
      </c>
      <c r="B25" s="20" t="s">
        <v>34</v>
      </c>
      <c r="C25" s="20" t="s">
        <v>27</v>
      </c>
      <c r="D25" s="25">
        <v>920</v>
      </c>
      <c r="E25" s="20" t="s">
        <v>31</v>
      </c>
      <c r="F25" s="15">
        <v>24.8</v>
      </c>
      <c r="G25" s="15">
        <v>105.4</v>
      </c>
      <c r="H25" s="15">
        <v>105.4</v>
      </c>
      <c r="I25" s="15">
        <v>28.3</v>
      </c>
      <c r="J25" s="15">
        <v>29.4</v>
      </c>
      <c r="K25" s="15">
        <v>30.5</v>
      </c>
      <c r="L25" s="2"/>
      <c r="M25" s="2"/>
      <c r="N25" s="2"/>
      <c r="O25" s="2"/>
      <c r="P25" s="2"/>
      <c r="Q25" s="2"/>
      <c r="R25" s="2"/>
    </row>
    <row r="26" spans="1:18" ht="150" x14ac:dyDescent="0.25">
      <c r="A26" s="33">
        <v>17</v>
      </c>
      <c r="B26" s="32" t="s">
        <v>58</v>
      </c>
      <c r="C26" s="32" t="s">
        <v>59</v>
      </c>
      <c r="D26" s="33">
        <v>920</v>
      </c>
      <c r="E26" s="32" t="s">
        <v>31</v>
      </c>
      <c r="F26" s="34">
        <v>928.4</v>
      </c>
      <c r="G26" s="34">
        <v>607.1</v>
      </c>
      <c r="H26" s="34">
        <v>847.5</v>
      </c>
      <c r="I26" s="34">
        <v>770.6</v>
      </c>
      <c r="J26" s="34">
        <v>801.4</v>
      </c>
      <c r="K26" s="34">
        <v>833.4</v>
      </c>
      <c r="L26" s="2"/>
      <c r="M26" s="2"/>
      <c r="N26" s="2"/>
      <c r="O26" s="2"/>
      <c r="P26" s="2"/>
      <c r="Q26" s="2"/>
      <c r="R26" s="2"/>
    </row>
    <row r="27" spans="1:18" ht="60" x14ac:dyDescent="0.25">
      <c r="A27" s="25">
        <v>18</v>
      </c>
      <c r="B27" s="20" t="s">
        <v>35</v>
      </c>
      <c r="C27" s="20" t="s">
        <v>32</v>
      </c>
      <c r="D27" s="25">
        <v>920</v>
      </c>
      <c r="E27" s="20" t="s">
        <v>31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2"/>
      <c r="M27" s="2"/>
      <c r="N27" s="2"/>
      <c r="O27" s="2"/>
      <c r="P27" s="2"/>
      <c r="Q27" s="2"/>
      <c r="R27" s="2"/>
    </row>
    <row r="28" spans="1:18" ht="165" x14ac:dyDescent="0.25">
      <c r="A28" s="25">
        <v>19</v>
      </c>
      <c r="B28" s="20" t="s">
        <v>36</v>
      </c>
      <c r="C28" s="20" t="s">
        <v>28</v>
      </c>
      <c r="D28" s="25">
        <v>920</v>
      </c>
      <c r="E28" s="20" t="s">
        <v>31</v>
      </c>
      <c r="F28" s="15">
        <v>200</v>
      </c>
      <c r="G28" s="15">
        <v>0</v>
      </c>
      <c r="H28" s="15">
        <v>0</v>
      </c>
      <c r="I28" s="15">
        <v>50</v>
      </c>
      <c r="J28" s="15">
        <v>52</v>
      </c>
      <c r="K28" s="15">
        <v>54</v>
      </c>
      <c r="L28" s="2"/>
      <c r="M28" s="2"/>
      <c r="N28" s="2"/>
      <c r="O28" s="2"/>
      <c r="P28" s="2"/>
      <c r="Q28" s="2"/>
      <c r="R28" s="2"/>
    </row>
    <row r="29" spans="1:18" ht="105" x14ac:dyDescent="0.25">
      <c r="A29" s="25">
        <v>20</v>
      </c>
      <c r="B29" s="20" t="s">
        <v>37</v>
      </c>
      <c r="C29" s="20" t="s">
        <v>29</v>
      </c>
      <c r="D29" s="25">
        <v>920</v>
      </c>
      <c r="E29" s="20" t="s">
        <v>31</v>
      </c>
      <c r="F29" s="15">
        <v>0</v>
      </c>
      <c r="G29" s="15">
        <v>35.4</v>
      </c>
      <c r="H29" s="15">
        <v>35.4</v>
      </c>
      <c r="I29" s="15">
        <v>88.6</v>
      </c>
      <c r="J29" s="15">
        <v>88.8</v>
      </c>
      <c r="K29" s="15">
        <v>128</v>
      </c>
      <c r="L29" s="2"/>
      <c r="M29" s="2"/>
      <c r="N29" s="2"/>
      <c r="O29" s="2"/>
      <c r="P29" s="2"/>
      <c r="Q29" s="2"/>
      <c r="R29" s="2"/>
    </row>
    <row r="30" spans="1:18" ht="90" customHeight="1" x14ac:dyDescent="0.25">
      <c r="A30" s="38">
        <v>21</v>
      </c>
      <c r="B30" s="37" t="s">
        <v>38</v>
      </c>
      <c r="C30" s="37" t="s">
        <v>30</v>
      </c>
      <c r="D30" s="38">
        <v>920</v>
      </c>
      <c r="E30" s="37" t="s">
        <v>31</v>
      </c>
      <c r="F30" s="39">
        <v>1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</row>
    <row r="31" spans="1:18" ht="15" customHeight="1" x14ac:dyDescent="0.25">
      <c r="A31" s="38"/>
      <c r="B31" s="37"/>
      <c r="C31" s="37"/>
      <c r="D31" s="38"/>
      <c r="E31" s="37"/>
      <c r="F31" s="39"/>
      <c r="G31" s="39"/>
      <c r="H31" s="39"/>
      <c r="I31" s="39"/>
      <c r="J31" s="39"/>
      <c r="K31" s="39"/>
    </row>
    <row r="32" spans="1:18" ht="90" customHeight="1" x14ac:dyDescent="0.25">
      <c r="A32" s="33">
        <v>22</v>
      </c>
      <c r="B32" s="32" t="s">
        <v>71</v>
      </c>
      <c r="C32" s="32" t="s">
        <v>72</v>
      </c>
      <c r="D32" s="33">
        <v>920</v>
      </c>
      <c r="E32" s="32" t="s">
        <v>31</v>
      </c>
      <c r="F32" s="34">
        <v>0</v>
      </c>
      <c r="G32" s="34">
        <v>0</v>
      </c>
      <c r="H32" s="34">
        <v>0</v>
      </c>
      <c r="I32" s="34">
        <v>2</v>
      </c>
      <c r="J32" s="34">
        <v>2.1</v>
      </c>
      <c r="K32" s="34">
        <v>2.2000000000000002</v>
      </c>
    </row>
    <row r="33" spans="1:11" ht="78.75" customHeight="1" x14ac:dyDescent="0.25">
      <c r="A33" s="26">
        <v>23</v>
      </c>
      <c r="B33" s="28" t="s">
        <v>45</v>
      </c>
      <c r="C33" s="28" t="s">
        <v>46</v>
      </c>
      <c r="D33" s="26">
        <v>920</v>
      </c>
      <c r="E33" s="28" t="s">
        <v>31</v>
      </c>
      <c r="F33" s="29">
        <v>0</v>
      </c>
      <c r="G33" s="29">
        <v>0.7</v>
      </c>
      <c r="H33" s="29">
        <v>0.7</v>
      </c>
      <c r="I33" s="29">
        <v>0</v>
      </c>
      <c r="J33" s="29">
        <v>0</v>
      </c>
      <c r="K33" s="29">
        <v>0</v>
      </c>
    </row>
    <row r="34" spans="1:11" ht="78.75" customHeight="1" x14ac:dyDescent="0.25">
      <c r="A34" s="26">
        <v>24</v>
      </c>
      <c r="B34" s="28" t="s">
        <v>47</v>
      </c>
      <c r="C34" s="28" t="s">
        <v>48</v>
      </c>
      <c r="D34" s="26">
        <v>920</v>
      </c>
      <c r="E34" s="28" t="s">
        <v>31</v>
      </c>
      <c r="F34" s="29">
        <v>0</v>
      </c>
      <c r="G34" s="29">
        <v>0.7</v>
      </c>
      <c r="H34" s="29">
        <v>0</v>
      </c>
      <c r="I34" s="29">
        <v>0</v>
      </c>
      <c r="J34" s="29">
        <v>0</v>
      </c>
      <c r="K34" s="29">
        <v>0</v>
      </c>
    </row>
    <row r="35" spans="1:11" ht="75" x14ac:dyDescent="0.25">
      <c r="A35" s="25">
        <v>25</v>
      </c>
      <c r="B35" s="10" t="s">
        <v>61</v>
      </c>
      <c r="C35" s="13" t="s">
        <v>39</v>
      </c>
      <c r="D35" s="25">
        <v>920</v>
      </c>
      <c r="E35" s="20" t="s">
        <v>31</v>
      </c>
      <c r="F35" s="15">
        <v>246.3</v>
      </c>
      <c r="G35" s="15">
        <v>246.3</v>
      </c>
      <c r="H35" s="15">
        <v>246.3</v>
      </c>
      <c r="I35" s="15">
        <v>237.3</v>
      </c>
      <c r="J35" s="15">
        <v>242.1</v>
      </c>
      <c r="K35" s="15">
        <v>257.3</v>
      </c>
    </row>
    <row r="36" spans="1:11" ht="111" customHeight="1" x14ac:dyDescent="0.25">
      <c r="A36" s="25">
        <v>26</v>
      </c>
      <c r="B36" s="10" t="s">
        <v>62</v>
      </c>
      <c r="C36" s="13" t="s">
        <v>40</v>
      </c>
      <c r="D36" s="25">
        <v>920</v>
      </c>
      <c r="E36" s="20" t="s">
        <v>31</v>
      </c>
      <c r="F36" s="15">
        <v>0.6</v>
      </c>
      <c r="G36" s="15">
        <v>0</v>
      </c>
      <c r="H36" s="15">
        <v>0.6</v>
      </c>
      <c r="I36" s="15">
        <v>0</v>
      </c>
      <c r="J36" s="15">
        <v>0</v>
      </c>
      <c r="K36" s="15">
        <v>5.7</v>
      </c>
    </row>
    <row r="37" spans="1:11" ht="121.5" customHeight="1" x14ac:dyDescent="0.25">
      <c r="A37" s="25">
        <v>27</v>
      </c>
      <c r="B37" s="10" t="s">
        <v>63</v>
      </c>
      <c r="C37" s="12" t="s">
        <v>41</v>
      </c>
      <c r="D37" s="25">
        <v>920</v>
      </c>
      <c r="E37" s="20" t="s">
        <v>31</v>
      </c>
      <c r="F37" s="15">
        <v>445.2</v>
      </c>
      <c r="G37" s="15">
        <v>197.9</v>
      </c>
      <c r="H37" s="15">
        <v>445.2</v>
      </c>
      <c r="I37" s="15">
        <v>445.3</v>
      </c>
      <c r="J37" s="15">
        <v>445.3</v>
      </c>
      <c r="K37" s="15">
        <v>445.3</v>
      </c>
    </row>
    <row r="38" spans="1:11" ht="107.25" customHeight="1" x14ac:dyDescent="0.25">
      <c r="A38" s="25">
        <v>28</v>
      </c>
      <c r="B38" s="19" t="s">
        <v>64</v>
      </c>
      <c r="C38" s="12" t="s">
        <v>42</v>
      </c>
      <c r="D38" s="25">
        <v>920</v>
      </c>
      <c r="E38" s="20" t="s">
        <v>31</v>
      </c>
      <c r="F38" s="15">
        <v>43365.4</v>
      </c>
      <c r="G38" s="15">
        <v>30137.599999999999</v>
      </c>
      <c r="H38" s="15">
        <v>43365.4</v>
      </c>
      <c r="I38" s="15">
        <v>48762.3</v>
      </c>
      <c r="J38" s="15">
        <v>40466.699999999997</v>
      </c>
      <c r="K38" s="15">
        <v>40467</v>
      </c>
    </row>
    <row r="39" spans="1:11" ht="107.25" customHeight="1" x14ac:dyDescent="0.25">
      <c r="A39" s="33">
        <v>29</v>
      </c>
      <c r="B39" s="19" t="s">
        <v>67</v>
      </c>
      <c r="C39" s="12" t="s">
        <v>68</v>
      </c>
      <c r="D39" s="33">
        <v>920</v>
      </c>
      <c r="E39" s="32" t="s">
        <v>31</v>
      </c>
      <c r="F39" s="34">
        <v>0</v>
      </c>
      <c r="G39" s="34">
        <v>17.3</v>
      </c>
      <c r="H39" s="34">
        <v>17.3</v>
      </c>
      <c r="I39" s="34">
        <v>0</v>
      </c>
      <c r="J39" s="34">
        <v>0</v>
      </c>
      <c r="K39" s="34">
        <v>0</v>
      </c>
    </row>
    <row r="40" spans="1:11" ht="118.5" customHeight="1" x14ac:dyDescent="0.25">
      <c r="A40" s="25">
        <v>30</v>
      </c>
      <c r="B40" s="19" t="s">
        <v>65</v>
      </c>
      <c r="C40" s="12" t="s">
        <v>43</v>
      </c>
      <c r="D40" s="25">
        <v>920</v>
      </c>
      <c r="E40" s="20" t="s">
        <v>31</v>
      </c>
      <c r="F40" s="15">
        <v>13.7</v>
      </c>
      <c r="G40" s="15">
        <v>13.7</v>
      </c>
      <c r="H40" s="15">
        <v>13.7</v>
      </c>
      <c r="I40" s="15">
        <v>0</v>
      </c>
      <c r="J40" s="15">
        <v>0</v>
      </c>
      <c r="K40" s="15">
        <v>0</v>
      </c>
    </row>
    <row r="41" spans="1:11" ht="118.5" customHeight="1" x14ac:dyDescent="0.25">
      <c r="A41" s="33">
        <v>31</v>
      </c>
      <c r="B41" s="19" t="s">
        <v>69</v>
      </c>
      <c r="C41" s="12" t="s">
        <v>70</v>
      </c>
      <c r="D41" s="33">
        <v>920</v>
      </c>
      <c r="E41" s="32" t="s">
        <v>31</v>
      </c>
      <c r="F41" s="34">
        <v>-9</v>
      </c>
      <c r="G41" s="34">
        <v>-9</v>
      </c>
      <c r="H41" s="34">
        <v>-9</v>
      </c>
      <c r="I41" s="34">
        <v>0</v>
      </c>
      <c r="J41" s="34">
        <v>0</v>
      </c>
      <c r="K41" s="34">
        <v>0</v>
      </c>
    </row>
    <row r="42" spans="1:11" ht="107.25" customHeight="1" x14ac:dyDescent="0.25">
      <c r="A42" s="25">
        <v>32</v>
      </c>
      <c r="B42" s="19" t="s">
        <v>66</v>
      </c>
      <c r="C42" s="12" t="s">
        <v>44</v>
      </c>
      <c r="D42" s="25">
        <v>920</v>
      </c>
      <c r="E42" s="20" t="s">
        <v>31</v>
      </c>
      <c r="F42" s="15">
        <v>-278</v>
      </c>
      <c r="G42" s="15">
        <v>-278</v>
      </c>
      <c r="H42" s="15">
        <v>-278</v>
      </c>
      <c r="I42" s="15">
        <v>0</v>
      </c>
      <c r="J42" s="15">
        <v>0</v>
      </c>
      <c r="K42" s="15">
        <v>0</v>
      </c>
    </row>
    <row r="43" spans="1:11" ht="18.75" x14ac:dyDescent="0.3">
      <c r="A43" s="35" t="s">
        <v>16</v>
      </c>
      <c r="B43" s="35"/>
      <c r="C43" s="35"/>
      <c r="D43" s="35"/>
      <c r="E43" s="35"/>
      <c r="F43" s="18">
        <f>SUM(,F10,F23,F12,F19)</f>
        <v>68492.5</v>
      </c>
      <c r="G43" s="18">
        <f>SUM(G10,G12,G23,G19,G21)</f>
        <v>48957.2</v>
      </c>
      <c r="H43" s="18">
        <f>SUM(H10,H23,H12,H19,H21)</f>
        <v>69214.600000000006</v>
      </c>
      <c r="I43" s="18">
        <f>SUM(I10,I12,I23,I19)</f>
        <v>74441.799999999988</v>
      </c>
      <c r="J43" s="18">
        <f>SUM(J10,J12,J23,J19)</f>
        <v>65847.600000000006</v>
      </c>
      <c r="K43" s="18">
        <f>SUM(K10,K23,K12,K19)</f>
        <v>66356.5</v>
      </c>
    </row>
    <row r="44" spans="1:1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</sheetData>
  <mergeCells count="22">
    <mergeCell ref="C3:H3"/>
    <mergeCell ref="A8:A9"/>
    <mergeCell ref="B8:C8"/>
    <mergeCell ref="D8:E8"/>
    <mergeCell ref="F8:F9"/>
    <mergeCell ref="G8:G9"/>
    <mergeCell ref="A43:E43"/>
    <mergeCell ref="H8:H9"/>
    <mergeCell ref="I8:I9"/>
    <mergeCell ref="J8:J9"/>
    <mergeCell ref="K8:K9"/>
    <mergeCell ref="B30:B31"/>
    <mergeCell ref="C30:C31"/>
    <mergeCell ref="A30:A31"/>
    <mergeCell ref="D30:D31"/>
    <mergeCell ref="E30:E31"/>
    <mergeCell ref="K30:K31"/>
    <mergeCell ref="F30:F31"/>
    <mergeCell ref="G30:G31"/>
    <mergeCell ref="H30:H31"/>
    <mergeCell ref="I30:I31"/>
    <mergeCell ref="J30:J3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2019-11-10T09:26:46Z</dcterms:modified>
</cp:coreProperties>
</file>